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60" yWindow="3075" windowWidth="15135" windowHeight="9045" activeTab="0"/>
  </bookViews>
  <sheets>
    <sheet name="DC Voltage Drop" sheetId="1" r:id="rId1"/>
    <sheet name="Wire Specs" sheetId="2" r:id="rId2"/>
    <sheet name="AC Ampaciity" sheetId="3" r:id="rId3"/>
  </sheets>
  <definedNames>
    <definedName name="Amps">'DC Voltage Drop'!$B$19</definedName>
    <definedName name="Famps">'DC Voltage Drop'!$D$19</definedName>
    <definedName name="Run">'DC Voltage Drop'!$C$19</definedName>
    <definedName name="Wire_Size">'DC Voltage Drop'!$B$4:$B$16</definedName>
  </definedNames>
  <calcPr fullCalcOnLoad="1"/>
</workbook>
</file>

<file path=xl/sharedStrings.xml><?xml version="1.0" encoding="utf-8"?>
<sst xmlns="http://schemas.openxmlformats.org/spreadsheetml/2006/main" count="64" uniqueCount="45">
  <si>
    <t>Wire Size</t>
  </si>
  <si>
    <t>Wire Ampacity non-engine</t>
  </si>
  <si>
    <t>Wire Ampacity engine</t>
  </si>
  <si>
    <t>10% Voltage Drop Famps</t>
  </si>
  <si>
    <t>0000</t>
  </si>
  <si>
    <t>000</t>
  </si>
  <si>
    <t>0</t>
  </si>
  <si>
    <t>00</t>
  </si>
  <si>
    <t>3%   Voltage Drop Famps</t>
  </si>
  <si>
    <t>Amps</t>
  </si>
  <si>
    <t>2-way Run</t>
  </si>
  <si>
    <t>3% Max Voltage Drop</t>
  </si>
  <si>
    <t>10% Max Voltage Drop</t>
  </si>
  <si>
    <t>Wire Too Small For Load</t>
  </si>
  <si>
    <t>AWG</t>
  </si>
  <si>
    <t>Sq.</t>
  </si>
  <si>
    <t>mm</t>
  </si>
  <si>
    <t>CM area</t>
  </si>
  <si>
    <t>SAE</t>
  </si>
  <si>
    <t>CM Area</t>
  </si>
  <si>
    <t>Ampacity</t>
  </si>
  <si>
    <t>Engine Space</t>
  </si>
  <si>
    <t>Outside</t>
  </si>
  <si>
    <t>Inside</t>
  </si>
  <si>
    <t>Voltage Drop Too Large</t>
  </si>
  <si>
    <t>12 VDC WIRE SIZING CHART</t>
  </si>
  <si>
    <t xml:space="preserve">Enter-&gt; </t>
  </si>
  <si>
    <t>Author: Jeff Stander</t>
  </si>
  <si>
    <t>www.svbeatrix.com</t>
  </si>
  <si>
    <t>Ft-amps</t>
  </si>
  <si>
    <t>HIDDEN</t>
  </si>
  <si>
    <t>LAST</t>
  </si>
  <si>
    <t>Dia Inch</t>
  </si>
  <si>
    <t>Cir Mil</t>
  </si>
  <si>
    <t>Dia cm</t>
  </si>
  <si>
    <t>Area Inch2</t>
  </si>
  <si>
    <t>lb/kft</t>
  </si>
  <si>
    <t>ohms</t>
  </si>
  <si>
    <t>/kft</t>
  </si>
  <si>
    <t>Ohms</t>
  </si>
  <si>
    <t>/km</t>
  </si>
  <si>
    <t>CU Max</t>
  </si>
  <si>
    <t>free-air</t>
  </si>
  <si>
    <t>enclosed</t>
  </si>
  <si>
    <r>
      <t xml:space="preserve">In part from </t>
    </r>
    <r>
      <rPr>
        <i/>
        <sz val="10"/>
        <rFont val="Arial"/>
        <family val="0"/>
      </rPr>
      <t>Reference Data for Engineers: Radio, Electronics, Computer and Communications 7th Ed</t>
    </r>
    <r>
      <rPr>
        <sz val="10"/>
        <rFont val="Arial"/>
        <family val="0"/>
      </rPr>
      <t xml:space="preserve"> At 20 C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</si>
</sst>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i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0" fontId="0" fillId="4" borderId="12" xfId="0" applyFont="1" applyFill="1" applyBorder="1" applyAlignment="1">
      <alignment horizontal="right"/>
    </xf>
    <xf numFmtId="0" fontId="0" fillId="4" borderId="13" xfId="0" applyFont="1" applyFill="1" applyBorder="1" applyAlignment="1">
      <alignment horizontal="right"/>
    </xf>
    <xf numFmtId="0" fontId="0" fillId="4" borderId="14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right"/>
    </xf>
    <xf numFmtId="0" fontId="0" fillId="4" borderId="19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right"/>
    </xf>
    <xf numFmtId="0" fontId="0" fillId="4" borderId="24" xfId="0" applyFont="1" applyFill="1" applyBorder="1" applyAlignment="1">
      <alignment horizontal="right"/>
    </xf>
    <xf numFmtId="0" fontId="0" fillId="4" borderId="25" xfId="0" applyFont="1" applyFill="1" applyBorder="1" applyAlignment="1">
      <alignment horizontal="right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20" applyFont="1" applyAlignment="1">
      <alignment/>
    </xf>
    <xf numFmtId="0" fontId="0" fillId="2" borderId="23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0" fontId="0" fillId="2" borderId="3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1" fillId="2" borderId="32" xfId="0" applyFont="1" applyFill="1" applyBorder="1" applyAlignment="1">
      <alignment horizontal="right" vertical="center"/>
    </xf>
    <xf numFmtId="0" fontId="1" fillId="2" borderId="33" xfId="0" applyFont="1" applyFill="1" applyBorder="1" applyAlignment="1">
      <alignment horizontal="right" vertical="center"/>
    </xf>
    <xf numFmtId="0" fontId="1" fillId="2" borderId="34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0" fillId="2" borderId="0" xfId="0" applyFill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6" borderId="37" xfId="0" applyFill="1" applyBorder="1" applyAlignment="1">
      <alignment/>
    </xf>
    <xf numFmtId="0" fontId="0" fillId="6" borderId="33" xfId="0" applyFill="1" applyBorder="1" applyAlignment="1">
      <alignment/>
    </xf>
    <xf numFmtId="0" fontId="1" fillId="3" borderId="2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0" fillId="7" borderId="37" xfId="0" applyFill="1" applyBorder="1" applyAlignment="1">
      <alignment/>
    </xf>
    <xf numFmtId="0" fontId="0" fillId="7" borderId="33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3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33" xfId="0" applyFill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vbeatrix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I23" sqref="I23"/>
    </sheetView>
  </sheetViews>
  <sheetFormatPr defaultColWidth="9.140625" defaultRowHeight="12.75"/>
  <cols>
    <col min="1" max="1" width="16.140625" style="0" customWidth="1"/>
    <col min="2" max="2" width="9.8515625" style="0" bestFit="1" customWidth="1"/>
    <col min="3" max="3" width="11.421875" style="0" customWidth="1"/>
    <col min="4" max="4" width="10.8515625" style="0" customWidth="1"/>
    <col min="5" max="5" width="10.7109375" style="39" hidden="1" customWidth="1"/>
    <col min="6" max="6" width="9.140625" style="39" hidden="1" customWidth="1"/>
    <col min="9" max="9" width="12.8515625" style="0" customWidth="1"/>
  </cols>
  <sheetData>
    <row r="1" spans="5:6" ht="13.5" thickBot="1">
      <c r="E1" s="39" t="s">
        <v>30</v>
      </c>
      <c r="F1" s="39" t="s">
        <v>31</v>
      </c>
    </row>
    <row r="2" spans="2:6" ht="27.75" customHeight="1" thickBot="1">
      <c r="B2" s="51" t="s">
        <v>25</v>
      </c>
      <c r="C2" s="52"/>
      <c r="D2" s="53"/>
      <c r="E2" s="40"/>
      <c r="F2" s="41"/>
    </row>
    <row r="3" spans="2:6" s="1" customFormat="1" ht="51.75" thickBot="1">
      <c r="B3" s="8" t="s">
        <v>0</v>
      </c>
      <c r="C3" s="9" t="s">
        <v>1</v>
      </c>
      <c r="D3" s="10" t="s">
        <v>2</v>
      </c>
      <c r="E3" s="42" t="s">
        <v>8</v>
      </c>
      <c r="F3" s="43" t="s">
        <v>3</v>
      </c>
    </row>
    <row r="4" spans="2:9" ht="13.5" customHeight="1" thickBot="1">
      <c r="B4" s="28">
        <v>16</v>
      </c>
      <c r="C4" s="32">
        <v>25</v>
      </c>
      <c r="D4" s="12">
        <v>21.3</v>
      </c>
      <c r="E4" s="35">
        <v>86</v>
      </c>
      <c r="F4" s="36">
        <v>288</v>
      </c>
      <c r="H4" s="54" t="s">
        <v>13</v>
      </c>
      <c r="I4" s="55"/>
    </row>
    <row r="5" spans="2:6" ht="13.5" customHeight="1" thickBot="1">
      <c r="B5" s="29">
        <v>14</v>
      </c>
      <c r="C5" s="26">
        <v>35</v>
      </c>
      <c r="D5" s="13">
        <v>29.8</v>
      </c>
      <c r="E5" s="35">
        <v>138</v>
      </c>
      <c r="F5" s="36">
        <v>459</v>
      </c>
    </row>
    <row r="6" spans="2:9" ht="13.5" customHeight="1" thickBot="1">
      <c r="B6" s="29">
        <v>12</v>
      </c>
      <c r="C6" s="26">
        <v>45</v>
      </c>
      <c r="D6" s="13">
        <v>38.3</v>
      </c>
      <c r="E6" s="35">
        <v>219</v>
      </c>
      <c r="F6" s="36">
        <v>729</v>
      </c>
      <c r="H6" s="56" t="s">
        <v>24</v>
      </c>
      <c r="I6" s="57"/>
    </row>
    <row r="7" spans="2:6" ht="13.5" customHeight="1" thickBot="1">
      <c r="B7" s="29">
        <v>10</v>
      </c>
      <c r="C7" s="26">
        <v>60</v>
      </c>
      <c r="D7" s="13">
        <v>51</v>
      </c>
      <c r="E7" s="35">
        <v>348</v>
      </c>
      <c r="F7" s="36">
        <v>1159</v>
      </c>
    </row>
    <row r="8" spans="2:9" ht="13.5" customHeight="1" thickBot="1">
      <c r="B8" s="29">
        <v>8</v>
      </c>
      <c r="C8" s="26">
        <v>80</v>
      </c>
      <c r="D8" s="13">
        <v>68</v>
      </c>
      <c r="E8" s="35">
        <v>553</v>
      </c>
      <c r="F8" s="36">
        <v>1843</v>
      </c>
      <c r="H8" s="58" t="s">
        <v>12</v>
      </c>
      <c r="I8" s="59"/>
    </row>
    <row r="9" spans="2:6" ht="13.5" customHeight="1" thickBot="1">
      <c r="B9" s="29">
        <v>6</v>
      </c>
      <c r="C9" s="26">
        <v>120</v>
      </c>
      <c r="D9" s="13">
        <v>102</v>
      </c>
      <c r="E9" s="35">
        <v>879</v>
      </c>
      <c r="F9" s="36">
        <v>2929</v>
      </c>
    </row>
    <row r="10" spans="2:9" ht="13.5" customHeight="1" thickBot="1">
      <c r="B10" s="29">
        <v>4</v>
      </c>
      <c r="C10" s="26">
        <v>160</v>
      </c>
      <c r="D10" s="13">
        <v>136</v>
      </c>
      <c r="E10" s="35">
        <v>1398</v>
      </c>
      <c r="F10" s="36">
        <v>4659</v>
      </c>
      <c r="H10" s="49" t="s">
        <v>11</v>
      </c>
      <c r="I10" s="50"/>
    </row>
    <row r="11" spans="2:6" ht="13.5" customHeight="1">
      <c r="B11" s="29">
        <v>2</v>
      </c>
      <c r="C11" s="26">
        <v>210</v>
      </c>
      <c r="D11" s="13">
        <v>178.5</v>
      </c>
      <c r="E11" s="35">
        <v>2222</v>
      </c>
      <c r="F11" s="36">
        <v>7408</v>
      </c>
    </row>
    <row r="12" spans="2:6" ht="13.5" customHeight="1">
      <c r="B12" s="29">
        <v>1</v>
      </c>
      <c r="C12" s="26">
        <v>245</v>
      </c>
      <c r="D12" s="13">
        <v>208.3</v>
      </c>
      <c r="E12" s="35">
        <v>2803</v>
      </c>
      <c r="F12" s="36">
        <v>9342</v>
      </c>
    </row>
    <row r="13" spans="2:6" ht="13.5" customHeight="1">
      <c r="B13" s="29" t="s">
        <v>6</v>
      </c>
      <c r="C13" s="26">
        <v>285</v>
      </c>
      <c r="D13" s="13">
        <v>242.3</v>
      </c>
      <c r="E13" s="35">
        <v>3536</v>
      </c>
      <c r="F13" s="36">
        <v>11788</v>
      </c>
    </row>
    <row r="14" spans="2:6" ht="13.5" customHeight="1">
      <c r="B14" s="29" t="s">
        <v>7</v>
      </c>
      <c r="C14" s="26">
        <v>330</v>
      </c>
      <c r="D14" s="13">
        <v>280.5</v>
      </c>
      <c r="E14" s="35">
        <v>4457</v>
      </c>
      <c r="F14" s="36">
        <v>14848</v>
      </c>
    </row>
    <row r="15" spans="2:6" ht="13.5" customHeight="1">
      <c r="B15" s="29" t="s">
        <v>5</v>
      </c>
      <c r="C15" s="26">
        <v>385</v>
      </c>
      <c r="D15" s="13">
        <v>327.3</v>
      </c>
      <c r="E15" s="35">
        <v>5619</v>
      </c>
      <c r="F15" s="36">
        <v>18731</v>
      </c>
    </row>
    <row r="16" spans="2:6" ht="13.5" customHeight="1" thickBot="1">
      <c r="B16" s="30" t="s">
        <v>4</v>
      </c>
      <c r="C16" s="27">
        <v>445</v>
      </c>
      <c r="D16" s="15">
        <v>378.3</v>
      </c>
      <c r="E16" s="37">
        <v>7086</v>
      </c>
      <c r="F16" s="38">
        <v>23620</v>
      </c>
    </row>
    <row r="17" ht="13.5" thickBot="1"/>
    <row r="18" spans="2:4" ht="13.5" thickBot="1">
      <c r="B18" s="5" t="s">
        <v>9</v>
      </c>
      <c r="C18" s="6" t="s">
        <v>10</v>
      </c>
      <c r="D18" s="7" t="s">
        <v>29</v>
      </c>
    </row>
    <row r="19" spans="1:4" ht="13.5" thickBot="1">
      <c r="A19" s="16" t="s">
        <v>26</v>
      </c>
      <c r="B19" s="2">
        <v>110</v>
      </c>
      <c r="C19" s="3">
        <v>30</v>
      </c>
      <c r="D19" s="4">
        <f>ROUND(C19*B19,0)</f>
        <v>3300</v>
      </c>
    </row>
    <row r="22" spans="2:3" ht="12.75">
      <c r="B22" s="33" t="s">
        <v>27</v>
      </c>
      <c r="C22" s="33"/>
    </row>
    <row r="23" spans="2:3" ht="12.75">
      <c r="B23" s="34" t="s">
        <v>28</v>
      </c>
      <c r="C23" s="33"/>
    </row>
  </sheetData>
  <sheetProtection sheet="1" objects="1" scenarios="1"/>
  <mergeCells count="5">
    <mergeCell ref="H10:I10"/>
    <mergeCell ref="B2:D2"/>
    <mergeCell ref="H4:I4"/>
    <mergeCell ref="H6:I6"/>
    <mergeCell ref="H8:I8"/>
  </mergeCells>
  <conditionalFormatting sqref="E5:E16 F4:F16">
    <cfRule type="expression" priority="1" dxfId="0" stopIfTrue="1">
      <formula>$C4&lt;$B$19</formula>
    </cfRule>
    <cfRule type="expression" priority="2" dxfId="1" stopIfTrue="1">
      <formula>E4&gt;=$D$19</formula>
    </cfRule>
    <cfRule type="cellIs" priority="3" dxfId="2" operator="greaterThan" stopIfTrue="1">
      <formula>0</formula>
    </cfRule>
  </conditionalFormatting>
  <conditionalFormatting sqref="E4">
    <cfRule type="expression" priority="4" dxfId="0" stopIfTrue="1">
      <formula>$C4&lt;$B$19</formula>
    </cfRule>
    <cfRule type="expression" priority="5" dxfId="1" stopIfTrue="1">
      <formula>E4&gt;=Famps</formula>
    </cfRule>
    <cfRule type="cellIs" priority="6" dxfId="2" operator="greaterThan" stopIfTrue="1">
      <formula>0</formula>
    </cfRule>
  </conditionalFormatting>
  <conditionalFormatting sqref="C4:C16">
    <cfRule type="expression" priority="7" dxfId="0" stopIfTrue="1">
      <formula>$C4&lt;Amps</formula>
    </cfRule>
    <cfRule type="expression" priority="8" dxfId="1" stopIfTrue="1">
      <formula>$E4&gt;=Famps</formula>
    </cfRule>
    <cfRule type="expression" priority="9" dxfId="3" stopIfTrue="1">
      <formula>$F4&gt;=Famps</formula>
    </cfRule>
  </conditionalFormatting>
  <conditionalFormatting sqref="D4:D16">
    <cfRule type="expression" priority="10" dxfId="0" stopIfTrue="1">
      <formula>$D4&lt;Amps</formula>
    </cfRule>
    <cfRule type="expression" priority="11" dxfId="1" stopIfTrue="1">
      <formula>$E4&gt;=Famps</formula>
    </cfRule>
    <cfRule type="expression" priority="12" dxfId="3" stopIfTrue="1">
      <formula>$F4&gt;=Famps</formula>
    </cfRule>
  </conditionalFormatting>
  <dataValidations count="1">
    <dataValidation type="whole" allowBlank="1" showInputMessage="1" showErrorMessage="1" sqref="P2">
      <formula1>0</formula1>
      <formula2>1000</formula2>
    </dataValidation>
  </dataValidations>
  <hyperlinks>
    <hyperlink ref="B23" r:id="rId1" display="www.svbeatrix.com"/>
  </hyperlinks>
  <printOptions/>
  <pageMargins left="0.75" right="0.75" top="1" bottom="1" header="0.5" footer="0.5"/>
  <pageSetup horizontalDpi="600" verticalDpi="600" orientation="portrait" r:id="rId2"/>
  <ignoredErrors>
    <ignoredError sqref="B13 B14: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1:M29"/>
  <sheetViews>
    <sheetView showGridLines="0" workbookViewId="0" topLeftCell="A1">
      <selection activeCell="G26" sqref="G26"/>
    </sheetView>
  </sheetViews>
  <sheetFormatPr defaultColWidth="9.140625" defaultRowHeight="12.75"/>
  <cols>
    <col min="3" max="8" width="12.7109375" style="0" customWidth="1"/>
    <col min="10" max="13" width="9.140625" style="44" hidden="1" customWidth="1"/>
  </cols>
  <sheetData>
    <row r="1" spans="10:13" ht="12.75">
      <c r="J1" s="44" t="s">
        <v>30</v>
      </c>
      <c r="K1" s="44" t="s">
        <v>30</v>
      </c>
      <c r="L1" s="44" t="s">
        <v>30</v>
      </c>
      <c r="M1" s="44" t="s">
        <v>31</v>
      </c>
    </row>
    <row r="2" spans="3:8" ht="12.75">
      <c r="C2" s="60" t="str">
        <f>CONCATENATE("Load = ",Amps," amps.  Two-way Run = ",Run," ft")</f>
        <v>Load = 110 amps.  Two-way Run = 30 ft</v>
      </c>
      <c r="D2" s="60"/>
      <c r="E2" s="60"/>
      <c r="F2" s="60"/>
      <c r="G2" s="60"/>
      <c r="H2" s="60"/>
    </row>
    <row r="3" ht="13.5" thickBot="1"/>
    <row r="4" spans="3:8" ht="12.75">
      <c r="C4" s="22" t="s">
        <v>14</v>
      </c>
      <c r="D4" s="17" t="s">
        <v>15</v>
      </c>
      <c r="E4" s="17" t="s">
        <v>14</v>
      </c>
      <c r="F4" s="17" t="s">
        <v>18</v>
      </c>
      <c r="G4" s="17" t="s">
        <v>20</v>
      </c>
      <c r="H4" s="17" t="s">
        <v>20</v>
      </c>
    </row>
    <row r="5" spans="3:8" ht="25.5">
      <c r="C5" s="23"/>
      <c r="D5" s="18" t="s">
        <v>16</v>
      </c>
      <c r="E5" s="18" t="s">
        <v>17</v>
      </c>
      <c r="F5" s="18" t="s">
        <v>19</v>
      </c>
      <c r="G5" s="18" t="s">
        <v>21</v>
      </c>
      <c r="H5" s="18" t="s">
        <v>21</v>
      </c>
    </row>
    <row r="6" spans="3:8" ht="13.5" thickBot="1">
      <c r="C6" s="24"/>
      <c r="D6" s="19"/>
      <c r="E6" s="19"/>
      <c r="F6" s="19"/>
      <c r="G6" s="19" t="s">
        <v>22</v>
      </c>
      <c r="H6" s="19" t="s">
        <v>23</v>
      </c>
    </row>
    <row r="7" spans="3:8" ht="12.75">
      <c r="C7" s="28">
        <v>18</v>
      </c>
      <c r="D7" s="25">
        <v>0.8</v>
      </c>
      <c r="E7" s="20">
        <v>1600</v>
      </c>
      <c r="F7" s="20">
        <v>1537</v>
      </c>
      <c r="G7" s="20">
        <v>20</v>
      </c>
      <c r="H7" s="21">
        <v>17</v>
      </c>
    </row>
    <row r="8" spans="3:13" ht="12.75">
      <c r="C8" s="29">
        <v>16</v>
      </c>
      <c r="D8" s="26">
        <v>1</v>
      </c>
      <c r="E8" s="11">
        <v>2600</v>
      </c>
      <c r="F8" s="11">
        <v>2336</v>
      </c>
      <c r="G8" s="11">
        <v>25</v>
      </c>
      <c r="H8" s="13">
        <v>21</v>
      </c>
      <c r="J8" s="44">
        <f>'DC Voltage Drop'!C4</f>
        <v>25</v>
      </c>
      <c r="K8" s="44">
        <f>'DC Voltage Drop'!D4</f>
        <v>21.3</v>
      </c>
      <c r="L8" s="44">
        <f>'DC Voltage Drop'!E4</f>
        <v>86</v>
      </c>
      <c r="M8" s="44">
        <f>'DC Voltage Drop'!F4</f>
        <v>288</v>
      </c>
    </row>
    <row r="9" spans="3:13" ht="12.75">
      <c r="C9" s="29">
        <v>14</v>
      </c>
      <c r="D9" s="26">
        <v>2</v>
      </c>
      <c r="E9" s="11">
        <v>4100</v>
      </c>
      <c r="F9" s="11">
        <v>3702</v>
      </c>
      <c r="G9" s="11">
        <v>35</v>
      </c>
      <c r="H9" s="13">
        <v>30</v>
      </c>
      <c r="J9" s="44">
        <f>'DC Voltage Drop'!C5</f>
        <v>35</v>
      </c>
      <c r="K9" s="44">
        <f>'DC Voltage Drop'!D5</f>
        <v>29.8</v>
      </c>
      <c r="L9" s="44">
        <f>'DC Voltage Drop'!E5</f>
        <v>138</v>
      </c>
      <c r="M9" s="44">
        <f>'DC Voltage Drop'!F5</f>
        <v>459</v>
      </c>
    </row>
    <row r="10" spans="3:13" ht="12.75">
      <c r="C10" s="29">
        <v>12</v>
      </c>
      <c r="D10" s="26">
        <v>3</v>
      </c>
      <c r="E10" s="11">
        <v>6500</v>
      </c>
      <c r="F10" s="11">
        <v>5833</v>
      </c>
      <c r="G10" s="11">
        <v>45</v>
      </c>
      <c r="H10" s="13">
        <v>38</v>
      </c>
      <c r="J10" s="44">
        <f>'DC Voltage Drop'!C6</f>
        <v>45</v>
      </c>
      <c r="K10" s="44">
        <f>'DC Voltage Drop'!D6</f>
        <v>38.3</v>
      </c>
      <c r="L10" s="44">
        <f>'DC Voltage Drop'!E6</f>
        <v>219</v>
      </c>
      <c r="M10" s="44">
        <f>'DC Voltage Drop'!F6</f>
        <v>729</v>
      </c>
    </row>
    <row r="11" spans="3:13" ht="12.75">
      <c r="C11" s="29">
        <v>10</v>
      </c>
      <c r="D11" s="26">
        <v>5</v>
      </c>
      <c r="E11" s="11">
        <v>10500</v>
      </c>
      <c r="F11" s="11">
        <v>9343</v>
      </c>
      <c r="G11" s="11">
        <v>60</v>
      </c>
      <c r="H11" s="13">
        <v>51</v>
      </c>
      <c r="J11" s="44">
        <f>'DC Voltage Drop'!C7</f>
        <v>60</v>
      </c>
      <c r="K11" s="44">
        <f>'DC Voltage Drop'!D7</f>
        <v>51</v>
      </c>
      <c r="L11" s="44">
        <f>'DC Voltage Drop'!E7</f>
        <v>348</v>
      </c>
      <c r="M11" s="44">
        <f>'DC Voltage Drop'!F7</f>
        <v>1159</v>
      </c>
    </row>
    <row r="12" spans="3:13" ht="12.75">
      <c r="C12" s="29">
        <v>8</v>
      </c>
      <c r="D12" s="26">
        <v>8</v>
      </c>
      <c r="E12" s="11">
        <v>16800</v>
      </c>
      <c r="F12" s="11">
        <v>14810</v>
      </c>
      <c r="G12" s="11">
        <v>80</v>
      </c>
      <c r="H12" s="13">
        <v>68</v>
      </c>
      <c r="J12" s="44">
        <f>'DC Voltage Drop'!C8</f>
        <v>80</v>
      </c>
      <c r="K12" s="44">
        <f>'DC Voltage Drop'!D8</f>
        <v>68</v>
      </c>
      <c r="L12" s="44">
        <f>'DC Voltage Drop'!E8</f>
        <v>553</v>
      </c>
      <c r="M12" s="44">
        <f>'DC Voltage Drop'!F8</f>
        <v>1843</v>
      </c>
    </row>
    <row r="13" spans="3:13" ht="12.75">
      <c r="C13" s="29">
        <v>6</v>
      </c>
      <c r="D13" s="26">
        <v>13</v>
      </c>
      <c r="E13" s="11">
        <v>26600</v>
      </c>
      <c r="F13" s="11">
        <v>24538</v>
      </c>
      <c r="G13" s="11">
        <v>120</v>
      </c>
      <c r="H13" s="13">
        <v>102</v>
      </c>
      <c r="J13" s="44">
        <f>'DC Voltage Drop'!C9</f>
        <v>120</v>
      </c>
      <c r="K13" s="44">
        <f>'DC Voltage Drop'!D9</f>
        <v>102</v>
      </c>
      <c r="L13" s="44">
        <f>'DC Voltage Drop'!E9</f>
        <v>879</v>
      </c>
      <c r="M13" s="44">
        <f>'DC Voltage Drop'!F9</f>
        <v>2929</v>
      </c>
    </row>
    <row r="14" spans="3:13" ht="12.75">
      <c r="C14" s="29">
        <v>4</v>
      </c>
      <c r="D14" s="26">
        <v>19</v>
      </c>
      <c r="E14" s="11">
        <v>42000</v>
      </c>
      <c r="F14" s="11">
        <v>37360</v>
      </c>
      <c r="G14" s="11">
        <v>160</v>
      </c>
      <c r="H14" s="13">
        <v>130</v>
      </c>
      <c r="J14" s="44">
        <f>'DC Voltage Drop'!C10</f>
        <v>160</v>
      </c>
      <c r="K14" s="44">
        <f>'DC Voltage Drop'!D10</f>
        <v>136</v>
      </c>
      <c r="L14" s="44">
        <f>'DC Voltage Drop'!E10</f>
        <v>1398</v>
      </c>
      <c r="M14" s="44">
        <f>'DC Voltage Drop'!F10</f>
        <v>4659</v>
      </c>
    </row>
    <row r="15" spans="3:13" ht="12.75">
      <c r="C15" s="29">
        <v>2</v>
      </c>
      <c r="D15" s="26">
        <v>32</v>
      </c>
      <c r="E15" s="11">
        <v>66500</v>
      </c>
      <c r="F15" s="11">
        <v>62450</v>
      </c>
      <c r="G15" s="11">
        <v>210</v>
      </c>
      <c r="H15" s="13">
        <v>178</v>
      </c>
      <c r="J15" s="44">
        <f>'DC Voltage Drop'!C11</f>
        <v>210</v>
      </c>
      <c r="K15" s="44">
        <f>'DC Voltage Drop'!D11</f>
        <v>178.5</v>
      </c>
      <c r="L15" s="44">
        <f>'DC Voltage Drop'!E11</f>
        <v>2222</v>
      </c>
      <c r="M15" s="44">
        <f>'DC Voltage Drop'!F11</f>
        <v>7408</v>
      </c>
    </row>
    <row r="16" spans="3:13" ht="12.75">
      <c r="C16" s="29">
        <v>1</v>
      </c>
      <c r="D16" s="26">
        <v>40</v>
      </c>
      <c r="E16" s="11">
        <v>83690</v>
      </c>
      <c r="F16" s="11">
        <v>77790</v>
      </c>
      <c r="G16" s="11">
        <v>245</v>
      </c>
      <c r="H16" s="13">
        <v>208</v>
      </c>
      <c r="J16" s="44">
        <f>'DC Voltage Drop'!C12</f>
        <v>245</v>
      </c>
      <c r="K16" s="44">
        <f>'DC Voltage Drop'!D12</f>
        <v>208.3</v>
      </c>
      <c r="L16" s="44">
        <f>'DC Voltage Drop'!E12</f>
        <v>2803</v>
      </c>
      <c r="M16" s="44">
        <f>'DC Voltage Drop'!F12</f>
        <v>9342</v>
      </c>
    </row>
    <row r="17" spans="3:13" ht="12.75">
      <c r="C17" s="29" t="s">
        <v>6</v>
      </c>
      <c r="D17" s="26">
        <v>50</v>
      </c>
      <c r="E17" s="11">
        <v>105600</v>
      </c>
      <c r="F17" s="11">
        <v>98980</v>
      </c>
      <c r="G17" s="11">
        <v>285</v>
      </c>
      <c r="H17" s="13">
        <v>242</v>
      </c>
      <c r="J17" s="44">
        <f>'DC Voltage Drop'!C13</f>
        <v>285</v>
      </c>
      <c r="K17" s="44">
        <f>'DC Voltage Drop'!D13</f>
        <v>242.3</v>
      </c>
      <c r="L17" s="44">
        <f>'DC Voltage Drop'!E13</f>
        <v>3536</v>
      </c>
      <c r="M17" s="44">
        <f>'DC Voltage Drop'!F13</f>
        <v>11788</v>
      </c>
    </row>
    <row r="18" spans="3:13" ht="12.75">
      <c r="C18" s="29" t="s">
        <v>7</v>
      </c>
      <c r="D18" s="26">
        <v>62</v>
      </c>
      <c r="E18" s="11">
        <v>133100</v>
      </c>
      <c r="F18" s="11">
        <v>125100</v>
      </c>
      <c r="G18" s="11">
        <v>330</v>
      </c>
      <c r="H18" s="13">
        <v>280</v>
      </c>
      <c r="J18" s="44">
        <f>'DC Voltage Drop'!C14</f>
        <v>330</v>
      </c>
      <c r="K18" s="44">
        <f>'DC Voltage Drop'!D14</f>
        <v>280.5</v>
      </c>
      <c r="L18" s="44">
        <f>'DC Voltage Drop'!E14</f>
        <v>4457</v>
      </c>
      <c r="M18" s="44">
        <f>'DC Voltage Drop'!F14</f>
        <v>14848</v>
      </c>
    </row>
    <row r="19" spans="3:13" ht="13.5" thickBot="1">
      <c r="C19" s="30" t="s">
        <v>5</v>
      </c>
      <c r="D19" s="26">
        <v>81</v>
      </c>
      <c r="E19" s="11">
        <v>167800</v>
      </c>
      <c r="F19" s="11">
        <v>158600</v>
      </c>
      <c r="G19" s="11">
        <v>385</v>
      </c>
      <c r="H19" s="13">
        <v>327</v>
      </c>
      <c r="J19" s="44">
        <f>'DC Voltage Drop'!C15</f>
        <v>385</v>
      </c>
      <c r="K19" s="44">
        <f>'DC Voltage Drop'!D15</f>
        <v>327.3</v>
      </c>
      <c r="L19" s="44">
        <f>'DC Voltage Drop'!E15</f>
        <v>5619</v>
      </c>
      <c r="M19" s="44">
        <f>'DC Voltage Drop'!F15</f>
        <v>18731</v>
      </c>
    </row>
    <row r="20" spans="3:13" ht="13.5" thickBot="1">
      <c r="C20" s="31" t="s">
        <v>4</v>
      </c>
      <c r="D20" s="27">
        <v>103</v>
      </c>
      <c r="E20" s="14">
        <v>211600</v>
      </c>
      <c r="F20" s="14">
        <v>205500</v>
      </c>
      <c r="G20" s="14">
        <v>445</v>
      </c>
      <c r="H20" s="15">
        <v>378</v>
      </c>
      <c r="J20" s="44">
        <f>'DC Voltage Drop'!C16</f>
        <v>445</v>
      </c>
      <c r="K20" s="44">
        <f>'DC Voltage Drop'!D16</f>
        <v>378.3</v>
      </c>
      <c r="L20" s="44">
        <f>'DC Voltage Drop'!E16</f>
        <v>7086</v>
      </c>
      <c r="M20" s="44">
        <f>'DC Voltage Drop'!F16</f>
        <v>23620</v>
      </c>
    </row>
    <row r="22" ht="13.5" thickBot="1"/>
    <row r="23" spans="3:4" ht="13.5" thickBot="1">
      <c r="C23" s="54" t="s">
        <v>13</v>
      </c>
      <c r="D23" s="55"/>
    </row>
    <row r="24" ht="13.5" thickBot="1"/>
    <row r="25" spans="3:4" ht="13.5" thickBot="1">
      <c r="C25" s="56" t="s">
        <v>24</v>
      </c>
      <c r="D25" s="57"/>
    </row>
    <row r="26" ht="13.5" thickBot="1"/>
    <row r="27" spans="3:4" ht="13.5" thickBot="1">
      <c r="C27" s="58" t="s">
        <v>12</v>
      </c>
      <c r="D27" s="59"/>
    </row>
    <row r="28" ht="13.5" thickBot="1"/>
    <row r="29" spans="3:4" ht="13.5" thickBot="1">
      <c r="C29" s="49" t="s">
        <v>11</v>
      </c>
      <c r="D29" s="50"/>
    </row>
  </sheetData>
  <sheetProtection sheet="1" objects="1" scenarios="1"/>
  <mergeCells count="5">
    <mergeCell ref="C29:D29"/>
    <mergeCell ref="C2:H2"/>
    <mergeCell ref="C23:D23"/>
    <mergeCell ref="C25:D25"/>
    <mergeCell ref="C27:D27"/>
  </mergeCells>
  <conditionalFormatting sqref="D7:G20">
    <cfRule type="expression" priority="1" dxfId="0" stopIfTrue="1">
      <formula>$J7&lt;Amps</formula>
    </cfRule>
    <cfRule type="expression" priority="2" dxfId="1" stopIfTrue="1">
      <formula>$L7&gt;=Famps</formula>
    </cfRule>
    <cfRule type="expression" priority="3" dxfId="3" stopIfTrue="1">
      <formula>$M7&gt;=Famps</formula>
    </cfRule>
  </conditionalFormatting>
  <conditionalFormatting sqref="H7:H20">
    <cfRule type="expression" priority="4" dxfId="0" stopIfTrue="1">
      <formula>$H7&lt;Amps</formula>
    </cfRule>
    <cfRule type="expression" priority="5" dxfId="1" stopIfTrue="1">
      <formula>$L7&gt;=Famps</formula>
    </cfRule>
    <cfRule type="expression" priority="6" dxfId="3" stopIfTrue="1">
      <formula>$M7&gt;=Famps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C17:C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C3:L31"/>
  <sheetViews>
    <sheetView showGridLines="0" workbookViewId="0" topLeftCell="A1">
      <selection activeCell="N12" sqref="N12"/>
    </sheetView>
  </sheetViews>
  <sheetFormatPr defaultColWidth="9.140625" defaultRowHeight="12.75"/>
  <sheetData>
    <row r="2" ht="13.5" thickBot="1"/>
    <row r="3" spans="3:12" ht="25.5">
      <c r="C3" s="22" t="s">
        <v>14</v>
      </c>
      <c r="D3" s="17" t="s">
        <v>32</v>
      </c>
      <c r="E3" s="17" t="s">
        <v>33</v>
      </c>
      <c r="F3" s="17" t="s">
        <v>34</v>
      </c>
      <c r="G3" s="17" t="s">
        <v>35</v>
      </c>
      <c r="H3" s="17" t="s">
        <v>36</v>
      </c>
      <c r="I3" s="17" t="s">
        <v>37</v>
      </c>
      <c r="J3" s="17" t="s">
        <v>39</v>
      </c>
      <c r="K3" s="17" t="s">
        <v>41</v>
      </c>
      <c r="L3" s="17" t="s">
        <v>41</v>
      </c>
    </row>
    <row r="4" spans="3:12" ht="12.75">
      <c r="C4" s="23"/>
      <c r="D4" s="18"/>
      <c r="E4" s="18"/>
      <c r="F4" s="18"/>
      <c r="G4" s="18"/>
      <c r="H4" s="18"/>
      <c r="I4" s="18" t="s">
        <v>38</v>
      </c>
      <c r="J4" s="18" t="s">
        <v>40</v>
      </c>
      <c r="K4" s="18" t="s">
        <v>42</v>
      </c>
      <c r="L4" s="18" t="s">
        <v>43</v>
      </c>
    </row>
    <row r="5" spans="3:12" ht="13.5" thickBot="1">
      <c r="C5" s="24"/>
      <c r="D5" s="19"/>
      <c r="E5" s="19"/>
      <c r="F5" s="19"/>
      <c r="G5" s="19"/>
      <c r="H5" s="19"/>
      <c r="I5" s="19"/>
      <c r="J5" s="19"/>
      <c r="K5" s="19" t="s">
        <v>9</v>
      </c>
      <c r="L5" s="19" t="s">
        <v>9</v>
      </c>
    </row>
    <row r="6" spans="3:12" ht="12.75">
      <c r="C6" s="28">
        <v>32</v>
      </c>
      <c r="D6" s="45">
        <v>0.008</v>
      </c>
      <c r="E6" s="45">
        <v>63.2</v>
      </c>
      <c r="F6" s="45">
        <v>0.02</v>
      </c>
      <c r="G6" s="45">
        <v>4.964E-05</v>
      </c>
      <c r="H6" s="45">
        <v>0.19</v>
      </c>
      <c r="I6" s="45">
        <v>199.587</v>
      </c>
      <c r="J6" s="45">
        <v>654.613</v>
      </c>
      <c r="K6" s="45">
        <v>0.53</v>
      </c>
      <c r="L6" s="46">
        <v>0.32</v>
      </c>
    </row>
    <row r="7" spans="3:12" ht="12.75">
      <c r="C7" s="29">
        <v>30</v>
      </c>
      <c r="D7" s="45">
        <v>0.01</v>
      </c>
      <c r="E7" s="45">
        <v>100.5</v>
      </c>
      <c r="F7" s="45">
        <v>0.025</v>
      </c>
      <c r="G7" s="45">
        <v>7.894E-05</v>
      </c>
      <c r="H7" s="45">
        <v>0.3</v>
      </c>
      <c r="I7" s="45">
        <v>125.521</v>
      </c>
      <c r="J7" s="45">
        <v>411.69</v>
      </c>
      <c r="K7" s="45">
        <v>0.86</v>
      </c>
      <c r="L7" s="46">
        <v>0.52</v>
      </c>
    </row>
    <row r="8" spans="3:12" ht="12.75">
      <c r="C8" s="29">
        <v>28</v>
      </c>
      <c r="D8" s="45">
        <v>0.013</v>
      </c>
      <c r="E8" s="45">
        <v>159.8</v>
      </c>
      <c r="F8" s="45">
        <v>0.032</v>
      </c>
      <c r="G8" s="45">
        <v>0.0001255</v>
      </c>
      <c r="H8" s="45">
        <v>0.48</v>
      </c>
      <c r="I8" s="45">
        <v>78.941</v>
      </c>
      <c r="J8" s="45">
        <v>258.915</v>
      </c>
      <c r="K8" s="45">
        <v>1.4</v>
      </c>
      <c r="L8" s="46">
        <v>0.83</v>
      </c>
    </row>
    <row r="9" spans="3:12" ht="12.75">
      <c r="C9" s="29">
        <v>26</v>
      </c>
      <c r="D9" s="45">
        <v>0.016</v>
      </c>
      <c r="E9" s="45">
        <v>254.1</v>
      </c>
      <c r="F9" s="45">
        <v>0.04</v>
      </c>
      <c r="G9" s="45">
        <v>0.0001996</v>
      </c>
      <c r="H9" s="45">
        <v>0.77</v>
      </c>
      <c r="I9" s="45">
        <v>49.647</v>
      </c>
      <c r="J9" s="45">
        <v>162.833</v>
      </c>
      <c r="K9" s="45">
        <v>2.2</v>
      </c>
      <c r="L9" s="46">
        <v>1.3</v>
      </c>
    </row>
    <row r="10" spans="3:12" ht="12.75">
      <c r="C10" s="29">
        <v>24</v>
      </c>
      <c r="D10" s="45">
        <v>0.02</v>
      </c>
      <c r="E10" s="45">
        <v>404</v>
      </c>
      <c r="F10" s="45">
        <v>0.051</v>
      </c>
      <c r="G10" s="45">
        <v>0.0003173</v>
      </c>
      <c r="H10" s="45">
        <v>1.22</v>
      </c>
      <c r="I10" s="45">
        <v>31.223</v>
      </c>
      <c r="J10" s="45">
        <v>102.407</v>
      </c>
      <c r="K10" s="45">
        <v>3.5</v>
      </c>
      <c r="L10" s="46">
        <v>2.1</v>
      </c>
    </row>
    <row r="11" spans="3:12" ht="12.75">
      <c r="C11" s="29">
        <v>22</v>
      </c>
      <c r="D11" s="45">
        <v>0.025</v>
      </c>
      <c r="E11" s="45">
        <v>642.4</v>
      </c>
      <c r="F11" s="45">
        <v>0.064</v>
      </c>
      <c r="G11" s="45">
        <v>0.0005046</v>
      </c>
      <c r="H11" s="45">
        <v>1.94</v>
      </c>
      <c r="I11" s="45">
        <v>19.636</v>
      </c>
      <c r="J11" s="45">
        <v>64.404</v>
      </c>
      <c r="K11" s="45">
        <v>7</v>
      </c>
      <c r="L11" s="46">
        <v>5</v>
      </c>
    </row>
    <row r="12" spans="3:12" ht="12.75">
      <c r="C12" s="29">
        <v>20</v>
      </c>
      <c r="D12" s="45">
        <v>0.032</v>
      </c>
      <c r="E12" s="45">
        <v>1021.5</v>
      </c>
      <c r="F12" s="45">
        <v>0.081</v>
      </c>
      <c r="G12" s="45">
        <v>0.0008023</v>
      </c>
      <c r="H12" s="45">
        <v>3.09</v>
      </c>
      <c r="I12" s="45">
        <v>12.349</v>
      </c>
      <c r="J12" s="45">
        <v>40.504</v>
      </c>
      <c r="K12" s="45">
        <v>11</v>
      </c>
      <c r="L12" s="46">
        <v>7.5</v>
      </c>
    </row>
    <row r="13" spans="3:12" ht="12.75">
      <c r="C13" s="29">
        <v>18</v>
      </c>
      <c r="D13" s="45">
        <v>0.04</v>
      </c>
      <c r="E13" s="45">
        <v>1624.3</v>
      </c>
      <c r="F13" s="45">
        <v>0.102</v>
      </c>
      <c r="G13" s="45">
        <v>0.001276</v>
      </c>
      <c r="H13" s="45">
        <v>4.92</v>
      </c>
      <c r="I13" s="45">
        <v>7.767</v>
      </c>
      <c r="J13" s="45">
        <v>25.473</v>
      </c>
      <c r="K13" s="45">
        <v>16</v>
      </c>
      <c r="L13" s="46">
        <v>10</v>
      </c>
    </row>
    <row r="14" spans="3:12" ht="12.75">
      <c r="C14" s="29">
        <v>16</v>
      </c>
      <c r="D14" s="45">
        <v>0.051</v>
      </c>
      <c r="E14" s="45">
        <v>2582.7</v>
      </c>
      <c r="F14" s="45">
        <v>0.129</v>
      </c>
      <c r="G14" s="45">
        <v>0.002028</v>
      </c>
      <c r="H14" s="45">
        <v>7.82</v>
      </c>
      <c r="I14" s="45">
        <v>4.884</v>
      </c>
      <c r="J14" s="45">
        <v>16.02</v>
      </c>
      <c r="K14" s="45">
        <v>22</v>
      </c>
      <c r="L14" s="46">
        <v>13</v>
      </c>
    </row>
    <row r="15" spans="3:12" ht="12.75">
      <c r="C15" s="29">
        <v>14</v>
      </c>
      <c r="D15" s="45">
        <v>0.064</v>
      </c>
      <c r="E15" s="45">
        <v>4106.7</v>
      </c>
      <c r="F15" s="45">
        <v>0.163</v>
      </c>
      <c r="G15" s="45">
        <v>0.003225</v>
      </c>
      <c r="H15" s="45">
        <v>12.43</v>
      </c>
      <c r="I15" s="45">
        <v>3.072</v>
      </c>
      <c r="J15" s="45">
        <v>10.075</v>
      </c>
      <c r="K15" s="45">
        <v>32</v>
      </c>
      <c r="L15" s="46">
        <v>17</v>
      </c>
    </row>
    <row r="16" spans="3:12" ht="12.75">
      <c r="C16" s="29">
        <v>12</v>
      </c>
      <c r="D16" s="45">
        <v>0.081</v>
      </c>
      <c r="E16" s="45">
        <v>6529.9</v>
      </c>
      <c r="F16" s="45">
        <v>0.205</v>
      </c>
      <c r="G16" s="45">
        <v>0.005129</v>
      </c>
      <c r="H16" s="45">
        <v>19.77</v>
      </c>
      <c r="I16" s="45">
        <v>1.932</v>
      </c>
      <c r="J16" s="45">
        <v>6.336</v>
      </c>
      <c r="K16" s="45">
        <v>41</v>
      </c>
      <c r="L16" s="46">
        <v>23</v>
      </c>
    </row>
    <row r="17" spans="3:12" ht="12.75">
      <c r="C17" s="29">
        <v>10</v>
      </c>
      <c r="D17" s="45">
        <v>0.102</v>
      </c>
      <c r="E17" s="45">
        <v>10383</v>
      </c>
      <c r="F17" s="45">
        <v>0.259</v>
      </c>
      <c r="G17" s="45">
        <v>0.008155</v>
      </c>
      <c r="H17" s="45">
        <v>31.43</v>
      </c>
      <c r="I17" s="45">
        <v>1.215</v>
      </c>
      <c r="J17" s="45">
        <v>3.985</v>
      </c>
      <c r="K17" s="45">
        <v>55</v>
      </c>
      <c r="L17" s="46">
        <v>33</v>
      </c>
    </row>
    <row r="18" spans="3:12" ht="12.75">
      <c r="C18" s="29">
        <v>8</v>
      </c>
      <c r="D18" s="45">
        <v>0.128</v>
      </c>
      <c r="E18" s="45">
        <v>16509.7</v>
      </c>
      <c r="F18" s="45">
        <v>0.326</v>
      </c>
      <c r="G18" s="45">
        <v>0.01297</v>
      </c>
      <c r="H18" s="45">
        <v>49.98</v>
      </c>
      <c r="I18" s="45">
        <v>0.764</v>
      </c>
      <c r="J18" s="45">
        <v>2.506</v>
      </c>
      <c r="K18" s="45">
        <v>73</v>
      </c>
      <c r="L18" s="46">
        <v>46</v>
      </c>
    </row>
    <row r="19" spans="3:12" ht="12.75">
      <c r="C19" s="29">
        <v>6</v>
      </c>
      <c r="D19" s="45">
        <v>0.162</v>
      </c>
      <c r="E19" s="45">
        <v>26251.4</v>
      </c>
      <c r="F19" s="45">
        <v>0.412</v>
      </c>
      <c r="G19" s="45">
        <v>0.02062</v>
      </c>
      <c r="H19" s="45">
        <v>79.46</v>
      </c>
      <c r="I19" s="45">
        <v>0.481</v>
      </c>
      <c r="J19" s="45">
        <v>1.576</v>
      </c>
      <c r="K19" s="45">
        <v>101</v>
      </c>
      <c r="L19" s="46">
        <v>60</v>
      </c>
    </row>
    <row r="20" spans="3:12" ht="12.75">
      <c r="C20" s="29">
        <v>4</v>
      </c>
      <c r="D20" s="45">
        <v>0.204</v>
      </c>
      <c r="E20" s="45">
        <v>41741.3</v>
      </c>
      <c r="F20" s="45">
        <v>0.519</v>
      </c>
      <c r="G20" s="45">
        <v>0.03278</v>
      </c>
      <c r="H20" s="45">
        <v>126.35</v>
      </c>
      <c r="I20" s="45">
        <v>0.302</v>
      </c>
      <c r="J20" s="45">
        <v>0.991</v>
      </c>
      <c r="K20" s="45">
        <v>135</v>
      </c>
      <c r="L20" s="46">
        <v>80</v>
      </c>
    </row>
    <row r="21" spans="3:12" ht="12.75">
      <c r="C21" s="29">
        <v>2</v>
      </c>
      <c r="D21" s="45">
        <v>0.258</v>
      </c>
      <c r="E21" s="45">
        <v>66371.3</v>
      </c>
      <c r="F21" s="45">
        <v>0.654</v>
      </c>
      <c r="G21" s="45">
        <v>0.05213</v>
      </c>
      <c r="H21" s="45">
        <v>200.91</v>
      </c>
      <c r="I21" s="45">
        <v>0.19</v>
      </c>
      <c r="J21" s="45">
        <v>0.623</v>
      </c>
      <c r="K21" s="45">
        <v>181</v>
      </c>
      <c r="L21" s="46">
        <v>100</v>
      </c>
    </row>
    <row r="22" spans="3:12" ht="12.75">
      <c r="C22" s="29">
        <v>1</v>
      </c>
      <c r="D22" s="45">
        <v>0.289</v>
      </c>
      <c r="E22" s="45">
        <v>83692.7</v>
      </c>
      <c r="F22" s="45">
        <v>0.735</v>
      </c>
      <c r="G22" s="45">
        <v>0.06573</v>
      </c>
      <c r="H22" s="45">
        <v>253.34</v>
      </c>
      <c r="I22" s="45">
        <v>0.151</v>
      </c>
      <c r="J22" s="45">
        <v>0.494</v>
      </c>
      <c r="K22" s="45">
        <v>211</v>
      </c>
      <c r="L22" s="46">
        <v>125</v>
      </c>
    </row>
    <row r="23" spans="3:12" ht="12.75">
      <c r="C23" s="29">
        <v>0</v>
      </c>
      <c r="D23" s="45">
        <v>0.325</v>
      </c>
      <c r="E23" s="45">
        <v>105534.5</v>
      </c>
      <c r="F23" s="45">
        <v>0.825</v>
      </c>
      <c r="G23" s="45">
        <v>0.08289</v>
      </c>
      <c r="H23" s="45">
        <v>319.46</v>
      </c>
      <c r="I23" s="45">
        <v>0.12</v>
      </c>
      <c r="J23" s="45">
        <v>0.392</v>
      </c>
      <c r="K23" s="45">
        <v>245</v>
      </c>
      <c r="L23" s="46">
        <v>150</v>
      </c>
    </row>
    <row r="24" spans="3:12" ht="12.75">
      <c r="C24" s="29">
        <v>0</v>
      </c>
      <c r="D24" s="45">
        <v>0.365</v>
      </c>
      <c r="E24" s="45">
        <v>133076.5</v>
      </c>
      <c r="F24" s="45">
        <v>0.927</v>
      </c>
      <c r="G24" s="45">
        <v>0.1045</v>
      </c>
      <c r="H24" s="45">
        <v>402.83</v>
      </c>
      <c r="I24" s="45">
        <v>0.095</v>
      </c>
      <c r="J24" s="45">
        <v>0.311</v>
      </c>
      <c r="K24" s="45">
        <v>283</v>
      </c>
      <c r="L24" s="46">
        <v>175</v>
      </c>
    </row>
    <row r="25" spans="3:12" ht="12.75">
      <c r="C25" s="29">
        <v>0</v>
      </c>
      <c r="D25" s="45">
        <v>0.41</v>
      </c>
      <c r="E25" s="45">
        <v>167806.4</v>
      </c>
      <c r="F25" s="45">
        <v>1.04</v>
      </c>
      <c r="G25" s="45">
        <v>0.1318</v>
      </c>
      <c r="H25" s="45">
        <v>507.96</v>
      </c>
      <c r="I25" s="45">
        <v>0.075</v>
      </c>
      <c r="J25" s="45">
        <v>0.247</v>
      </c>
      <c r="K25" s="45">
        <v>328</v>
      </c>
      <c r="L25" s="46">
        <v>200</v>
      </c>
    </row>
    <row r="26" spans="3:12" ht="13.5" thickBot="1">
      <c r="C26" s="30">
        <v>0</v>
      </c>
      <c r="D26" s="47">
        <v>0.46</v>
      </c>
      <c r="E26" s="47">
        <v>211600</v>
      </c>
      <c r="F26" s="47">
        <v>1.168</v>
      </c>
      <c r="G26" s="47">
        <v>0.1662</v>
      </c>
      <c r="H26" s="47">
        <v>640.53</v>
      </c>
      <c r="I26" s="47">
        <v>0.06</v>
      </c>
      <c r="J26" s="47">
        <v>0.196</v>
      </c>
      <c r="K26" s="47">
        <v>380</v>
      </c>
      <c r="L26" s="48">
        <v>225</v>
      </c>
    </row>
    <row r="31" ht="12.75">
      <c r="C31" t="s">
        <v>44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ANZUS Technology International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M. Stander</dc:creator>
  <cp:keywords/>
  <dc:description/>
  <cp:lastModifiedBy>Jeff</cp:lastModifiedBy>
  <cp:lastPrinted>2002-01-05T23:14:58Z</cp:lastPrinted>
  <dcterms:created xsi:type="dcterms:W3CDTF">2002-01-05T22:22:42Z</dcterms:created>
  <dcterms:modified xsi:type="dcterms:W3CDTF">2009-12-24T01:11:57Z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